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815" windowHeight="13260"/>
  </bookViews>
  <sheets>
    <sheet name="Blad2" sheetId="2" r:id="rId1"/>
    <sheet name="Blad3" sheetId="3" r:id="rId2"/>
  </sheets>
  <calcPr calcId="145621" concurrentCalc="0"/>
</workbook>
</file>

<file path=xl/calcChain.xml><?xml version="1.0" encoding="utf-8"?>
<calcChain xmlns="http://schemas.openxmlformats.org/spreadsheetml/2006/main">
  <c r="D31" i="2" l="1"/>
  <c r="G33" i="2"/>
  <c r="E15" i="2"/>
  <c r="B25" i="2"/>
  <c r="C25" i="2"/>
  <c r="C26" i="2"/>
  <c r="F31" i="2"/>
  <c r="D32" i="2"/>
  <c r="C32" i="2"/>
  <c r="C30" i="2"/>
  <c r="C27" i="2"/>
  <c r="F30" i="2"/>
  <c r="C31" i="2"/>
  <c r="F32" i="2"/>
  <c r="C33" i="2"/>
  <c r="F33" i="2"/>
</calcChain>
</file>

<file path=xl/sharedStrings.xml><?xml version="1.0" encoding="utf-8"?>
<sst xmlns="http://schemas.openxmlformats.org/spreadsheetml/2006/main" count="32" uniqueCount="31">
  <si>
    <t>Faktureras Sponsor</t>
  </si>
  <si>
    <t>Företag/Namn</t>
  </si>
  <si>
    <t>Organisationsnummer</t>
  </si>
  <si>
    <t>Postadress</t>
  </si>
  <si>
    <t>Postnummer</t>
  </si>
  <si>
    <t>Ort</t>
  </si>
  <si>
    <t>Sponsoruppgifter</t>
  </si>
  <si>
    <t>Sponsring belopp</t>
  </si>
  <si>
    <t>Kalkyl att handla för</t>
  </si>
  <si>
    <t xml:space="preserve">Summa att handla för </t>
  </si>
  <si>
    <t>Sponsoravtal önskas J/N</t>
  </si>
  <si>
    <t>N</t>
  </si>
  <si>
    <t>Text på faktura</t>
  </si>
  <si>
    <t>Fakturaunderlag - Lag sponsring IFK Lidingö FK</t>
  </si>
  <si>
    <t>Anges endast vid belopp under 10 000</t>
  </si>
  <si>
    <t xml:space="preserve">Referens </t>
  </si>
  <si>
    <t>Laguppgifter</t>
  </si>
  <si>
    <t>Lag namn</t>
  </si>
  <si>
    <t>Tel Kontaktperson</t>
  </si>
  <si>
    <t>Kontaktperson namn</t>
  </si>
  <si>
    <t xml:space="preserve">E-post </t>
  </si>
  <si>
    <t>Telefon</t>
  </si>
  <si>
    <t>Summa att betala</t>
  </si>
  <si>
    <t>Sponsring IFK Lidingö FK</t>
  </si>
  <si>
    <t>Betalas till Skatteverket av IFK Lidingö FK</t>
  </si>
  <si>
    <t>Varav sponsoravtal</t>
  </si>
  <si>
    <t>Adm avgift IFK *</t>
  </si>
  <si>
    <t>* IFK:s Adm-avgift är 400 kr + 2% av sponsringsbeloppet + 200 i de fall avtal skall skrivas</t>
  </si>
  <si>
    <t>Reklamskatt 7,65 %</t>
  </si>
  <si>
    <t xml:space="preserve">Kontering 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</si>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</sst>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7" xfId="0" applyFill="1" applyBorder="1" applyAlignment="1">
      <alignment horizontal="left" vertical="center" indent="1"/>
    </xf>
    <xf numFmtId="3" fontId="1" fillId="2" borderId="0" xfId="0" applyNumberFormat="1" applyFont="1" applyFill="1" applyAlignment="1">
      <alignment horizontal="left" indent="4"/>
    </xf>
    <xf numFmtId="0" fontId="1" fillId="2" borderId="5" xfId="0" applyFont="1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3" fontId="0" fillId="2" borderId="4" xfId="0" applyNumberFormat="1" applyFill="1" applyBorder="1"/>
    <xf numFmtId="3" fontId="1" fillId="2" borderId="6" xfId="0" applyNumberFormat="1" applyFont="1" applyFill="1" applyBorder="1"/>
    <xf numFmtId="0" fontId="0" fillId="2" borderId="3" xfId="0" applyFill="1" applyBorder="1" applyAlignment="1">
      <alignment horizontal="left" indent="3"/>
    </xf>
    <xf numFmtId="0" fontId="2" fillId="2" borderId="0" xfId="0" applyFont="1" applyFill="1"/>
    <xf numFmtId="3" fontId="0" fillId="3" borderId="7" xfId="0" applyNumberForma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indent="1"/>
    </xf>
    <xf numFmtId="0" fontId="0" fillId="4" borderId="6" xfId="0" applyFill="1" applyBorder="1"/>
    <xf numFmtId="0" fontId="1" fillId="4" borderId="1" xfId="0" applyFont="1" applyFill="1" applyBorder="1" applyAlignment="1">
      <alignment horizontal="left" indent="1"/>
    </xf>
    <xf numFmtId="3" fontId="0" fillId="4" borderId="2" xfId="0" applyNumberFormat="1" applyFill="1" applyBorder="1"/>
    <xf numFmtId="0" fontId="0" fillId="4" borderId="8" xfId="0" applyFill="1" applyBorder="1"/>
    <xf numFmtId="0" fontId="3" fillId="2" borderId="0" xfId="0" applyFont="1" applyFill="1"/>
    <xf numFmtId="1" fontId="0" fillId="2" borderId="4" xfId="0" applyNumberFormat="1" applyFill="1" applyBorder="1"/>
    <xf numFmtId="0" fontId="4" fillId="2" borderId="9" xfId="0" applyFont="1" applyFill="1" applyBorder="1"/>
    <xf numFmtId="3" fontId="4" fillId="2" borderId="9" xfId="0" applyNumberFormat="1" applyFont="1" applyFill="1" applyBorder="1"/>
    <xf numFmtId="1" fontId="4" fillId="2" borderId="9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K33" sqref="K33"/>
    </sheetView>
  </sheetViews>
  <sheetFormatPr defaultRowHeight="15" x14ac:dyDescent="0.25"/>
  <cols>
    <col min="1" max="1" width="7" customWidth="1"/>
    <col min="2" max="2" width="29.42578125" bestFit="1" customWidth="1"/>
    <col min="4" max="4" width="4.5703125" customWidth="1"/>
    <col min="7" max="7" width="15.85546875" customWidth="1"/>
    <col min="8" max="8" width="2.57031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24.75" customHeight="1" x14ac:dyDescent="0.35">
      <c r="A2" s="2"/>
      <c r="B2" s="10" t="s">
        <v>13</v>
      </c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13" t="s">
        <v>6</v>
      </c>
      <c r="C4" s="17"/>
      <c r="D4" s="17"/>
      <c r="E4" s="17"/>
      <c r="F4" s="17"/>
      <c r="G4" s="14"/>
      <c r="H4" s="2"/>
    </row>
    <row r="5" spans="1:8" ht="24.75" customHeight="1" x14ac:dyDescent="0.25">
      <c r="A5" s="2"/>
      <c r="B5" s="3" t="s">
        <v>1</v>
      </c>
      <c r="C5" s="24"/>
      <c r="D5" s="24"/>
      <c r="E5" s="24"/>
      <c r="F5" s="24"/>
      <c r="G5" s="24"/>
      <c r="H5" s="2"/>
    </row>
    <row r="6" spans="1:8" ht="24.75" customHeight="1" x14ac:dyDescent="0.25">
      <c r="A6" s="2"/>
      <c r="B6" s="3" t="s">
        <v>2</v>
      </c>
      <c r="C6" s="24"/>
      <c r="D6" s="24"/>
      <c r="E6" s="24"/>
      <c r="F6" s="24"/>
      <c r="G6" s="24"/>
      <c r="H6" s="2"/>
    </row>
    <row r="7" spans="1:8" ht="24.75" customHeight="1" x14ac:dyDescent="0.25">
      <c r="A7" s="2"/>
      <c r="B7" s="3" t="s">
        <v>3</v>
      </c>
      <c r="C7" s="24"/>
      <c r="D7" s="24"/>
      <c r="E7" s="24"/>
      <c r="F7" s="24"/>
      <c r="G7" s="24"/>
      <c r="H7" s="2"/>
    </row>
    <row r="8" spans="1:8" ht="24.75" customHeight="1" x14ac:dyDescent="0.25">
      <c r="A8" s="2"/>
      <c r="B8" s="3" t="s">
        <v>4</v>
      </c>
      <c r="C8" s="24"/>
      <c r="D8" s="24"/>
      <c r="E8" s="24"/>
      <c r="F8" s="24"/>
      <c r="G8" s="24"/>
      <c r="H8" s="2"/>
    </row>
    <row r="9" spans="1:8" ht="24.75" customHeight="1" x14ac:dyDescent="0.25">
      <c r="A9" s="2"/>
      <c r="B9" s="3" t="s">
        <v>5</v>
      </c>
      <c r="C9" s="24"/>
      <c r="D9" s="24"/>
      <c r="E9" s="24"/>
      <c r="F9" s="24"/>
      <c r="G9" s="24"/>
      <c r="H9" s="2"/>
    </row>
    <row r="10" spans="1:8" ht="24.75" customHeight="1" x14ac:dyDescent="0.25">
      <c r="A10" s="2"/>
      <c r="B10" s="3" t="s">
        <v>15</v>
      </c>
      <c r="C10" s="24"/>
      <c r="D10" s="24"/>
      <c r="E10" s="24"/>
      <c r="F10" s="24"/>
      <c r="G10" s="24"/>
      <c r="H10" s="2"/>
    </row>
    <row r="11" spans="1:8" ht="24.75" customHeight="1" x14ac:dyDescent="0.25">
      <c r="A11" s="2"/>
      <c r="B11" s="3" t="s">
        <v>20</v>
      </c>
      <c r="C11" s="24"/>
      <c r="D11" s="24"/>
      <c r="E11" s="24"/>
      <c r="F11" s="24"/>
      <c r="G11" s="24"/>
      <c r="H11" s="2"/>
    </row>
    <row r="12" spans="1:8" ht="24.75" customHeight="1" x14ac:dyDescent="0.25">
      <c r="A12" s="2"/>
      <c r="B12" s="3" t="s">
        <v>21</v>
      </c>
      <c r="C12" s="24"/>
      <c r="D12" s="24"/>
      <c r="E12" s="24"/>
      <c r="F12" s="24"/>
      <c r="G12" s="24"/>
      <c r="H12" s="2"/>
    </row>
    <row r="13" spans="1:8" ht="24.75" customHeight="1" x14ac:dyDescent="0.25">
      <c r="A13" s="2"/>
      <c r="B13" s="3" t="s">
        <v>12</v>
      </c>
      <c r="C13" s="24" t="s">
        <v>23</v>
      </c>
      <c r="D13" s="24"/>
      <c r="E13" s="24"/>
      <c r="F13" s="24"/>
      <c r="G13" s="24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2"/>
      <c r="B15" s="3" t="s">
        <v>7</v>
      </c>
      <c r="C15" s="11">
        <v>5000</v>
      </c>
      <c r="D15" s="2"/>
      <c r="E15" s="25" t="str">
        <f>IF(C15&gt;9999,"Sponsoravtal skall skrivas","Avtal kan skrivas om sponsor så önskar, kostnad 200 kr")</f>
        <v>Avtal kan skrivas om sponsor så önskar, kostnad 200 kr</v>
      </c>
      <c r="F15" s="25"/>
      <c r="G15" s="25"/>
      <c r="H15" s="2"/>
    </row>
    <row r="16" spans="1:8" ht="32.25" customHeight="1" x14ac:dyDescent="0.25">
      <c r="A16" s="2"/>
      <c r="B16" s="3" t="s">
        <v>10</v>
      </c>
      <c r="C16" s="12" t="s">
        <v>11</v>
      </c>
      <c r="D16" s="2"/>
      <c r="E16" s="25" t="s">
        <v>14</v>
      </c>
      <c r="F16" s="25"/>
      <c r="G16" s="25"/>
      <c r="H16" s="2"/>
    </row>
    <row r="17" spans="1:8" x14ac:dyDescent="0.25">
      <c r="A17" s="2"/>
      <c r="B17" s="1"/>
      <c r="C17" s="4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13" t="s">
        <v>16</v>
      </c>
      <c r="C19" s="17"/>
      <c r="D19" s="17"/>
      <c r="E19" s="17"/>
      <c r="F19" s="17"/>
      <c r="G19" s="14"/>
      <c r="H19" s="2"/>
    </row>
    <row r="20" spans="1:8" ht="24.75" customHeight="1" x14ac:dyDescent="0.25">
      <c r="A20" s="2"/>
      <c r="B20" s="3" t="s">
        <v>17</v>
      </c>
      <c r="C20" s="24" t="s">
        <v>30</v>
      </c>
      <c r="D20" s="24"/>
      <c r="E20" s="24"/>
      <c r="F20" s="24"/>
      <c r="G20" s="24"/>
      <c r="H20" s="2"/>
    </row>
    <row r="21" spans="1:8" ht="24.75" customHeight="1" x14ac:dyDescent="0.25">
      <c r="A21" s="2"/>
      <c r="B21" s="3" t="s">
        <v>19</v>
      </c>
      <c r="C21" s="24"/>
      <c r="D21" s="24"/>
      <c r="E21" s="24"/>
      <c r="F21" s="24"/>
      <c r="G21" s="24"/>
      <c r="H21" s="2"/>
    </row>
    <row r="22" spans="1:8" ht="24.75" customHeight="1" x14ac:dyDescent="0.25">
      <c r="A22" s="2"/>
      <c r="B22" s="3" t="s">
        <v>18</v>
      </c>
      <c r="C22" s="24"/>
      <c r="D22" s="24"/>
      <c r="E22" s="24"/>
      <c r="F22" s="24"/>
      <c r="G22" s="24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13" t="s">
        <v>0</v>
      </c>
      <c r="C24" s="14"/>
      <c r="D24" s="2"/>
      <c r="E24" s="2"/>
      <c r="F24" s="2"/>
      <c r="G24" s="2"/>
      <c r="H24" s="2"/>
    </row>
    <row r="25" spans="1:8" x14ac:dyDescent="0.25">
      <c r="A25" s="2"/>
      <c r="B25" s="6" t="str">
        <f>C13</f>
        <v>Sponsring IFK Lidingö FK</v>
      </c>
      <c r="C25" s="7">
        <f>C15</f>
        <v>5000</v>
      </c>
      <c r="D25" s="2"/>
      <c r="E25" s="2"/>
      <c r="F25" s="2"/>
      <c r="G25" s="2"/>
      <c r="H25" s="2"/>
    </row>
    <row r="26" spans="1:8" x14ac:dyDescent="0.25">
      <c r="A26" s="2"/>
      <c r="B26" s="6" t="s">
        <v>28</v>
      </c>
      <c r="C26" s="19">
        <f>C25*0.0765</f>
        <v>382.5</v>
      </c>
      <c r="D26" s="2"/>
      <c r="E26" s="18" t="s">
        <v>24</v>
      </c>
      <c r="F26" s="2"/>
      <c r="G26" s="2"/>
      <c r="H26" s="2"/>
    </row>
    <row r="27" spans="1:8" x14ac:dyDescent="0.25">
      <c r="A27" s="2"/>
      <c r="B27" s="5" t="s">
        <v>22</v>
      </c>
      <c r="C27" s="8">
        <f>SUM(C25:C26)</f>
        <v>5382.5</v>
      </c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15" t="s">
        <v>8</v>
      </c>
      <c r="C29" s="16"/>
      <c r="D29" s="2"/>
      <c r="E29" s="20" t="s">
        <v>29</v>
      </c>
      <c r="F29" s="20"/>
      <c r="G29" s="23"/>
      <c r="H29" s="2"/>
    </row>
    <row r="30" spans="1:8" x14ac:dyDescent="0.25">
      <c r="A30" s="2"/>
      <c r="B30" s="6" t="s">
        <v>7</v>
      </c>
      <c r="C30" s="7">
        <f>C15</f>
        <v>5000</v>
      </c>
      <c r="D30" s="2"/>
      <c r="E30" s="20">
        <v>1510</v>
      </c>
      <c r="F30" s="21">
        <f>C27</f>
        <v>5382.5</v>
      </c>
      <c r="G30" s="23"/>
      <c r="H30" s="2"/>
    </row>
    <row r="31" spans="1:8" x14ac:dyDescent="0.25">
      <c r="A31" s="2"/>
      <c r="B31" s="6" t="s">
        <v>26</v>
      </c>
      <c r="C31" s="7">
        <f>((400+C30*0.02)*-1+C32)</f>
        <v>-500</v>
      </c>
      <c r="D31" s="2">
        <f>IF(C16="J",1,0)</f>
        <v>0</v>
      </c>
      <c r="E31" s="20">
        <v>2660</v>
      </c>
      <c r="F31" s="22">
        <f>C26</f>
        <v>382.5</v>
      </c>
      <c r="G31" s="23"/>
      <c r="H31" s="2"/>
    </row>
    <row r="32" spans="1:8" x14ac:dyDescent="0.25">
      <c r="A32" s="2"/>
      <c r="B32" s="9" t="s">
        <v>25</v>
      </c>
      <c r="C32" s="7">
        <f>IF(D32+D31&gt;0,-200,0)</f>
        <v>0</v>
      </c>
      <c r="D32" s="2">
        <f>IF(C15&gt;9999,1,0)</f>
        <v>0</v>
      </c>
      <c r="E32" s="20">
        <v>3120</v>
      </c>
      <c r="F32" s="21">
        <f>C31*-1</f>
        <v>500</v>
      </c>
      <c r="G32" s="23"/>
      <c r="H32" s="2"/>
    </row>
    <row r="33" spans="1:8" x14ac:dyDescent="0.25">
      <c r="A33" s="2"/>
      <c r="B33" s="5" t="s">
        <v>9</v>
      </c>
      <c r="C33" s="8">
        <f>SUM(C30:C31)</f>
        <v>4500</v>
      </c>
      <c r="D33" s="2"/>
      <c r="E33" s="20">
        <v>1530</v>
      </c>
      <c r="F33" s="21">
        <f>C33</f>
        <v>4500</v>
      </c>
      <c r="G33" s="23" t="str">
        <f>C20</f>
        <v>Lag</v>
      </c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18" t="s">
        <v>27</v>
      </c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</sheetData>
  <mergeCells count="14">
    <mergeCell ref="C21:G21"/>
    <mergeCell ref="C22:G22"/>
    <mergeCell ref="E15:G15"/>
    <mergeCell ref="E16:G16"/>
    <mergeCell ref="C5:G5"/>
    <mergeCell ref="C6:G6"/>
    <mergeCell ref="C7:G7"/>
    <mergeCell ref="C8:G8"/>
    <mergeCell ref="C20:G20"/>
    <mergeCell ref="C13:G13"/>
    <mergeCell ref="C9:G9"/>
    <mergeCell ref="C10:G10"/>
    <mergeCell ref="C11:G11"/>
    <mergeCell ref="C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Hermelin IT-partner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Olsson</dc:creator>
  <cp:lastModifiedBy>LissOlle Schröder</cp:lastModifiedBy>
  <cp:lastPrinted>2015-10-05T16:54:06Z</cp:lastPrinted>
  <dcterms:created xsi:type="dcterms:W3CDTF">2014-12-05T10:11:28Z</dcterms:created>
  <dcterms:modified xsi:type="dcterms:W3CDTF">2018-03-07T13:03:25Z</dcterms:modified>
</cp:coreProperties>
</file>